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425" windowWidth="14805" windowHeight="6690"/>
  </bookViews>
  <sheets>
    <sheet name="июль  очер. 2022" sheetId="8" r:id="rId1"/>
  </sheets>
  <definedNames>
    <definedName name="_xlnm.Print_Area" localSheetId="0">'июль  очер. 2022'!$A$1:$G$69</definedName>
  </definedNames>
  <calcPr calcId="145621"/>
</workbook>
</file>

<file path=xl/calcChain.xml><?xml version="1.0" encoding="utf-8"?>
<calcChain xmlns="http://schemas.openxmlformats.org/spreadsheetml/2006/main">
  <c r="D54" i="8" l="1"/>
  <c r="E9" i="8" l="1"/>
  <c r="D32" i="8" l="1"/>
  <c r="D42" i="8" l="1"/>
  <c r="E45" i="8" l="1"/>
  <c r="F45" i="8"/>
  <c r="D45" i="8"/>
  <c r="E51" i="8"/>
  <c r="F51" i="8"/>
  <c r="D51" i="8"/>
  <c r="E42" i="8"/>
  <c r="F42" i="8"/>
  <c r="E37" i="8"/>
  <c r="F37" i="8"/>
  <c r="F9" i="8"/>
  <c r="D9" i="8"/>
  <c r="D37" i="8" l="1"/>
  <c r="D53" i="8"/>
  <c r="E32" i="8"/>
  <c r="F32" i="8"/>
  <c r="E53" i="8"/>
  <c r="F53" i="8"/>
  <c r="F54" i="8" l="1"/>
  <c r="E54" i="8"/>
  <c r="D59" i="8"/>
  <c r="D62" i="8" l="1"/>
  <c r="D63" i="8"/>
  <c r="D61" i="8" l="1"/>
  <c r="D67" i="8"/>
  <c r="C67" i="8"/>
  <c r="C66" i="8"/>
  <c r="C65" i="8"/>
  <c r="G63" i="8"/>
  <c r="G59" i="8"/>
  <c r="G58" i="8"/>
  <c r="D65" i="8" l="1"/>
  <c r="G57" i="8"/>
  <c r="G67" i="8"/>
  <c r="D66" i="8" l="1"/>
  <c r="G66" i="8" s="1"/>
  <c r="G61" i="8"/>
  <c r="G65" i="8" s="1"/>
  <c r="G62" i="8"/>
</calcChain>
</file>

<file path=xl/sharedStrings.xml><?xml version="1.0" encoding="utf-8"?>
<sst xmlns="http://schemas.openxmlformats.org/spreadsheetml/2006/main" count="105" uniqueCount="89">
  <si>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</si>
  <si>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</si>
  <si>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</si>
  <si>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</si>
  <si>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</si>
  <si>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</si>
  <si>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</si>
  <si>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</si>
  <si>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</si>
  <si>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</si>
  <si>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</si>
  <si>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</si>
  <si>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</si>
  <si>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</si>
  <si>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Итого по 954:</t>
  </si>
  <si>
    <t>РАСХОДЫ:</t>
  </si>
  <si>
    <t>2023 год</t>
  </si>
  <si>
    <t>ДОХОДЫ: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</si>
  <si>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</si>
  <si>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</si>
  <si>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>Всего по доходам:</t>
  </si>
  <si>
    <t xml:space="preserve">Наименова- ние ГАДБ/ ГРБС </t>
  </si>
  <si>
    <t>Администрация городского округа Кинешма</t>
  </si>
  <si>
    <t>Итого по 953:</t>
  </si>
  <si>
    <t>Итого по 951:</t>
  </si>
  <si>
    <t>Итого по 969:</t>
  </si>
  <si>
    <t>Итого по 961:</t>
  </si>
  <si>
    <t>1301.5320110270.700</t>
  </si>
  <si>
    <t>0113.8090060150.600</t>
  </si>
  <si>
    <t>0702.41702S1950.600</t>
  </si>
  <si>
    <t>2 02 29999 04 0000 150</t>
  </si>
  <si>
    <t>Перераспределение за счет экономии по наказам избирателей депутатам городской Думы городского округа Кинешма</t>
  </si>
  <si>
    <t>Экономия по торгам на Приобретение автотранспортных средств и коммунальной техники</t>
  </si>
  <si>
    <t>0310.4810100190.200</t>
  </si>
  <si>
    <t>0409.4610100160.600</t>
  </si>
  <si>
    <t>0310.4810100200.200</t>
  </si>
  <si>
    <t>0111.7210010290.800</t>
  </si>
  <si>
    <t>0409.4620111740.600</t>
  </si>
  <si>
    <t>0503.5110160020.600</t>
  </si>
  <si>
    <t>0503.5610311920.600</t>
  </si>
  <si>
    <t>Дополнительная потребность необходима для устройства наружного освещения по ул. Коммунальная ( от ул.Рубинского до ул. Грузинская)</t>
  </si>
  <si>
    <t xml:space="preserve">Субсидия на сокращение доли загрязненных сточных вод </t>
  </si>
  <si>
    <t>Перераспределение бюджетных ассигнований в целях обеспечение софинансирования из местного бюджета за счет ФОТ</t>
  </si>
  <si>
    <t>0503.5110310490.600</t>
  </si>
  <si>
    <t>0602.550G650130.400</t>
  </si>
  <si>
    <t>0113.5410300420.100</t>
  </si>
  <si>
    <t>Перераспределение бюджетных ассигнований из резервного фонда администрации г.о. Кинешма</t>
  </si>
  <si>
    <t>Дополнительные бюджетные ассигнования необходимы для осуществления охраны полигона твердых бытовых отходов</t>
  </si>
  <si>
    <t>Субвенции на осуществление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</si>
  <si>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>Проведение строительного контроля при создании комфортной городской среды</t>
  </si>
  <si>
    <t>0405.5210480370.600</t>
  </si>
  <si>
    <t>0503.5610411910.200</t>
  </si>
  <si>
    <t>В связи с планируемым перекредитованием и экономией по обслуживанию мун.долга, средства подлежат закрытию</t>
  </si>
  <si>
    <t xml:space="preserve">Субвенция на осуществление полномочий по созданию и организации деятельности комиссий по делам несовершеннолетних и защите их прав </t>
  </si>
  <si>
    <t>В соответствии с Постановлением Правительства РФ от 27.09.2011 № 797 необходимо приобретение сканера документов</t>
  </si>
  <si>
    <t>0104.5410280360.100</t>
  </si>
  <si>
    <t>0113.54107S2910.600</t>
  </si>
  <si>
    <t xml:space="preserve">Комитет по культуре и туризму </t>
  </si>
  <si>
    <t>Комитет физической культуре и спорту</t>
  </si>
  <si>
    <t>Итого по 958:</t>
  </si>
  <si>
    <t xml:space="preserve">Управление образования </t>
  </si>
  <si>
    <t>0701.4170210030.600</t>
  </si>
  <si>
    <t>0702.4170210030.600</t>
  </si>
  <si>
    <t>0703.4170210030.600</t>
  </si>
  <si>
    <t>Дополнительная потребность возникла в связи с необходимостью реализации проекта теплоснабжения.                          I этап - Балансировка внутренней системы отопления, закупка части необходимого оборудования</t>
  </si>
  <si>
    <t>Наличие экономии за счет корректировки потребности на выполнение условий софинансирования реализация проекта "Детский спорт 37"</t>
  </si>
  <si>
    <t>0503.4530110010.400</t>
  </si>
  <si>
    <t>0801.4220100500.200</t>
  </si>
  <si>
    <t>0801.4210100180.600</t>
  </si>
  <si>
    <t>0801.4210110030.600</t>
  </si>
  <si>
    <t>В результате проведения городского мероприятия "День города и День молодежи" сложилась экономия по причине отсутствия потребности</t>
  </si>
  <si>
    <t>Экономия фонда заработной платы МУ ЦБС</t>
  </si>
  <si>
    <t xml:space="preserve">Дополнительная потребность на текущий ремонт фасада </t>
  </si>
  <si>
    <t>1102.4310211850.600</t>
  </si>
  <si>
    <t>1102.4310110990.600</t>
  </si>
  <si>
    <t>0113.5410700660.600</t>
  </si>
  <si>
    <t>2 02 30024 04 0000 150</t>
  </si>
  <si>
    <r>
      <t xml:space="preserve">В программу муниципальных заимствований вносятся изменения, связанные с получением бюджетного кредита от Департамента финансов Ивановской области для погашения долговых обязательств городского округа Кинешма в виде обязательств по муниципальным ценным бумагам и кредитам, полученным городским округом Кинешма от кредитных организаций, иностранных банков и международных финансовых организаций  </t>
    </r>
    <r>
      <rPr>
        <b/>
        <u/>
        <sz val="16"/>
        <rFont val="Times New Roman"/>
        <family val="1"/>
        <charset val="204"/>
      </rPr>
      <t>в сумме 132,8 млн. рублей</t>
    </r>
  </si>
  <si>
    <t xml:space="preserve">Перераспределение средств на текущий ремонт кровли основного здания МБОУ школы № 10.                                                       </t>
  </si>
  <si>
    <t>Рост цен повлёк за собой увеличение потребности и ремонту помещений под создание дополнительных мест дополнительного образования</t>
  </si>
  <si>
    <t>Дополнительная потребность на оплату услуг по проверке качества используемых материалов и выполненных работ по объектам софинансируемым за счет средств областного бюджета</t>
  </si>
  <si>
    <t xml:space="preserve">Перераспределение бюджетных ассигнований </t>
  </si>
  <si>
    <t>Недостаток средств на оплату услуг по покосу связан с удорожанием стоимости запасных частей , инертных материалов</t>
  </si>
  <si>
    <t xml:space="preserve">Необходимость в оснащении городской спасательной службы квадрокоптером (БПЛА) за счет выделения из резервного фонда </t>
  </si>
  <si>
    <t>Субсидия на софинансирование расходов по обеспечению функционирования МФЦ предоставления государственных и муниципальных услуг</t>
  </si>
  <si>
    <t>Осуществление строительного контроля за выполнением работ по благоустройству дворовых и общественных территорий в рамках реализации проектов развития территорий муниципальных образований Ивановской области, основанных на местных инициативах (инициативных проектов) за счет  уточнения объемов расходов на содержание мест накопления отходов</t>
  </si>
  <si>
    <t xml:space="preserve">Дополнительная потребность в бюджетных ассигнованиях на приобретение природного песка и щебня связана с ростом цен у производителя, а также ростом НМЦК </t>
  </si>
  <si>
    <t>Перераспределение бюджетных ассигнований по ФОТ руководителя центра тестирования ГТО</t>
  </si>
  <si>
    <t xml:space="preserve">Уточнение КБК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</si>
</sst>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2">
      <alignment horizontal="left" vertical="top" wrapText="1"/>
    </xf>
    <xf numFmtId="1" fontId="1" fillId="0" borderId="2">
      <alignment horizontal="center" vertical="top" shrinkToFit="1"/>
    </xf>
    <xf numFmtId="0" fontId="2" fillId="0" borderId="2">
      <alignment vertical="top" wrapText="1"/>
    </xf>
  </cellStyleXfs>
  <cellXfs count="54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/>
    <xf numFmtId="4" fontId="3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tabSelected="1" view="pageBreakPreview" topLeftCell="A39" zoomScale="90" zoomScaleNormal="100" zoomScaleSheetLayoutView="90" workbookViewId="0">
      <selection activeCell="J45" sqref="J45"/>
    </sheetView>
  </sheetViews>
  <sheetFormatPr defaultRowHeight="15.75" x14ac:dyDescent="0.25"/>
  <cols>
    <col min="1" max="1" width="6.42578125" style="22" customWidth="1"/>
    <col min="2" max="2" width="18.85546875" style="24" customWidth="1"/>
    <col min="3" max="3" width="25.42578125" style="25" customWidth="1"/>
    <col min="4" max="4" width="17.7109375" style="22" customWidth="1"/>
    <col min="5" max="5" width="18.85546875" style="22" customWidth="1"/>
    <col min="6" max="6" width="14.7109375" style="22" customWidth="1"/>
    <col min="7" max="7" width="40.42578125" style="22" customWidth="1"/>
    <col min="8" max="16384" width="9.140625" style="22"/>
  </cols>
  <sheetData>
    <row r="1" spans="1:7" ht="96.75" customHeight="1" x14ac:dyDescent="0.25">
      <c r="A1" s="40" t="s">
        <v>18</v>
      </c>
      <c r="B1" s="40"/>
      <c r="C1" s="40"/>
      <c r="D1" s="40"/>
      <c r="E1" s="40"/>
      <c r="F1" s="40"/>
      <c r="G1" s="40"/>
    </row>
    <row r="2" spans="1:7" ht="24" customHeight="1" x14ac:dyDescent="0.25">
      <c r="A2" s="41" t="s">
        <v>8</v>
      </c>
      <c r="B2" s="41"/>
      <c r="C2" s="41"/>
      <c r="D2" s="41"/>
      <c r="E2" s="41"/>
      <c r="F2" s="41"/>
      <c r="G2" s="41"/>
    </row>
    <row r="3" spans="1:7" s="23" customFormat="1" ht="57" customHeight="1" x14ac:dyDescent="0.25">
      <c r="A3" s="2" t="s">
        <v>5</v>
      </c>
      <c r="B3" s="3" t="s">
        <v>21</v>
      </c>
      <c r="C3" s="1" t="s">
        <v>7</v>
      </c>
      <c r="D3" s="1" t="s">
        <v>13</v>
      </c>
      <c r="E3" s="1" t="s">
        <v>16</v>
      </c>
      <c r="F3" s="2" t="s">
        <v>19</v>
      </c>
      <c r="G3" s="2" t="s">
        <v>6</v>
      </c>
    </row>
    <row r="4" spans="1:7" ht="27.75" customHeight="1" x14ac:dyDescent="0.25">
      <c r="A4" s="43" t="s">
        <v>17</v>
      </c>
      <c r="B4" s="43"/>
      <c r="C4" s="43"/>
      <c r="D4" s="43"/>
      <c r="E4" s="43"/>
      <c r="F4" s="43"/>
      <c r="G4" s="43"/>
    </row>
    <row r="5" spans="1:7" ht="122.25" customHeight="1" x14ac:dyDescent="0.25">
      <c r="A5" s="50">
        <v>1</v>
      </c>
      <c r="B5" s="45" t="s">
        <v>12</v>
      </c>
      <c r="C5" s="48" t="s">
        <v>76</v>
      </c>
      <c r="D5" s="7">
        <v>1085411.93</v>
      </c>
      <c r="E5" s="6"/>
      <c r="F5" s="7"/>
      <c r="G5" s="30" t="s">
        <v>48</v>
      </c>
    </row>
    <row r="6" spans="1:7" ht="96.75" customHeight="1" x14ac:dyDescent="0.25">
      <c r="A6" s="51"/>
      <c r="B6" s="46"/>
      <c r="C6" s="49"/>
      <c r="D6" s="7">
        <v>152466.29</v>
      </c>
      <c r="E6" s="6"/>
      <c r="F6" s="7"/>
      <c r="G6" s="19" t="s">
        <v>53</v>
      </c>
    </row>
    <row r="7" spans="1:7" ht="37.5" customHeight="1" x14ac:dyDescent="0.25">
      <c r="A7" s="51"/>
      <c r="B7" s="46"/>
      <c r="C7" s="44" t="s">
        <v>30</v>
      </c>
      <c r="D7" s="7"/>
      <c r="E7" s="7">
        <v>538436100</v>
      </c>
      <c r="F7" s="3"/>
      <c r="G7" s="30" t="s">
        <v>41</v>
      </c>
    </row>
    <row r="8" spans="1:7" ht="95.25" customHeight="1" x14ac:dyDescent="0.25">
      <c r="A8" s="52"/>
      <c r="B8" s="47"/>
      <c r="C8" s="44"/>
      <c r="D8" s="7">
        <v>95480</v>
      </c>
      <c r="E8" s="3"/>
      <c r="F8" s="3"/>
      <c r="G8" s="31" t="s">
        <v>84</v>
      </c>
    </row>
    <row r="9" spans="1:7" ht="29.25" customHeight="1" x14ac:dyDescent="0.25">
      <c r="A9" s="43" t="s">
        <v>20</v>
      </c>
      <c r="B9" s="43"/>
      <c r="C9" s="43"/>
      <c r="D9" s="8">
        <f>SUM(D5:D8)</f>
        <v>1333358.22</v>
      </c>
      <c r="E9" s="8">
        <f>SUM(E5:E8)</f>
        <v>538436100</v>
      </c>
      <c r="F9" s="8">
        <f>SUM(F5:F8)</f>
        <v>0</v>
      </c>
      <c r="G9" s="2"/>
    </row>
    <row r="10" spans="1:7" s="12" customFormat="1" ht="24.75" customHeight="1" x14ac:dyDescent="0.25">
      <c r="A10" s="42" t="s">
        <v>15</v>
      </c>
      <c r="B10" s="42"/>
      <c r="C10" s="42"/>
      <c r="D10" s="42"/>
      <c r="E10" s="42"/>
      <c r="F10" s="42"/>
      <c r="G10" s="42"/>
    </row>
    <row r="11" spans="1:7" s="12" customFormat="1" ht="96.75" customHeight="1" x14ac:dyDescent="0.25">
      <c r="A11" s="34">
        <v>1</v>
      </c>
      <c r="B11" s="39" t="s">
        <v>12</v>
      </c>
      <c r="C11" s="5" t="s">
        <v>34</v>
      </c>
      <c r="D11" s="7">
        <v>922895</v>
      </c>
      <c r="E11" s="3"/>
      <c r="F11" s="3"/>
      <c r="G11" s="27" t="s">
        <v>86</v>
      </c>
    </row>
    <row r="12" spans="1:7" s="12" customFormat="1" ht="75.75" customHeight="1" x14ac:dyDescent="0.25">
      <c r="A12" s="35"/>
      <c r="B12" s="32"/>
      <c r="C12" s="5" t="s">
        <v>66</v>
      </c>
      <c r="D12" s="7">
        <v>-922895</v>
      </c>
      <c r="E12" s="3"/>
      <c r="F12" s="3"/>
      <c r="G12" s="27" t="s">
        <v>31</v>
      </c>
    </row>
    <row r="13" spans="1:7" s="12" customFormat="1" ht="72" customHeight="1" x14ac:dyDescent="0.25">
      <c r="A13" s="35"/>
      <c r="B13" s="32"/>
      <c r="C13" s="5" t="s">
        <v>34</v>
      </c>
      <c r="D13" s="7">
        <v>800000</v>
      </c>
      <c r="E13" s="3"/>
      <c r="F13" s="3"/>
      <c r="G13" s="27" t="s">
        <v>82</v>
      </c>
    </row>
    <row r="14" spans="1:7" s="12" customFormat="1" ht="60.75" customHeight="1" x14ac:dyDescent="0.25">
      <c r="A14" s="35"/>
      <c r="B14" s="32"/>
      <c r="C14" s="5" t="s">
        <v>43</v>
      </c>
      <c r="D14" s="7">
        <v>-871475</v>
      </c>
      <c r="E14" s="3"/>
      <c r="F14" s="3"/>
      <c r="G14" s="27" t="s">
        <v>32</v>
      </c>
    </row>
    <row r="15" spans="1:7" s="12" customFormat="1" ht="108" customHeight="1" x14ac:dyDescent="0.25">
      <c r="A15" s="35"/>
      <c r="B15" s="32"/>
      <c r="C15" s="5" t="s">
        <v>37</v>
      </c>
      <c r="D15" s="7">
        <v>525976.18000000005</v>
      </c>
      <c r="E15" s="3"/>
      <c r="F15" s="3"/>
      <c r="G15" s="27" t="s">
        <v>80</v>
      </c>
    </row>
    <row r="16" spans="1:7" s="12" customFormat="1" ht="32.25" customHeight="1" x14ac:dyDescent="0.25">
      <c r="A16" s="35"/>
      <c r="B16" s="32"/>
      <c r="C16" s="5" t="s">
        <v>33</v>
      </c>
      <c r="D16" s="7">
        <v>17000</v>
      </c>
      <c r="E16" s="3"/>
      <c r="F16" s="3"/>
      <c r="G16" s="37" t="s">
        <v>88</v>
      </c>
    </row>
    <row r="17" spans="1:7" s="12" customFormat="1" ht="33.75" customHeight="1" x14ac:dyDescent="0.25">
      <c r="A17" s="35"/>
      <c r="B17" s="32"/>
      <c r="C17" s="5" t="s">
        <v>35</v>
      </c>
      <c r="D17" s="7">
        <v>-17000</v>
      </c>
      <c r="E17" s="3"/>
      <c r="F17" s="3"/>
      <c r="G17" s="37"/>
    </row>
    <row r="18" spans="1:7" s="12" customFormat="1" ht="39" customHeight="1" x14ac:dyDescent="0.25">
      <c r="A18" s="35"/>
      <c r="B18" s="32"/>
      <c r="C18" s="5" t="s">
        <v>36</v>
      </c>
      <c r="D18" s="7">
        <v>-134000</v>
      </c>
      <c r="E18" s="3"/>
      <c r="F18" s="3"/>
      <c r="G18" s="38" t="s">
        <v>83</v>
      </c>
    </row>
    <row r="19" spans="1:7" s="12" customFormat="1" ht="40.5" customHeight="1" x14ac:dyDescent="0.25">
      <c r="A19" s="35">
        <v>1</v>
      </c>
      <c r="B19" s="32" t="s">
        <v>12</v>
      </c>
      <c r="C19" s="5" t="s">
        <v>33</v>
      </c>
      <c r="D19" s="7">
        <v>134000</v>
      </c>
      <c r="E19" s="3"/>
      <c r="F19" s="3"/>
      <c r="G19" s="38"/>
    </row>
    <row r="20" spans="1:7" s="12" customFormat="1" ht="69.75" customHeight="1" x14ac:dyDescent="0.25">
      <c r="A20" s="35"/>
      <c r="B20" s="32"/>
      <c r="C20" s="5" t="s">
        <v>38</v>
      </c>
      <c r="D20" s="7">
        <v>-167370</v>
      </c>
      <c r="E20" s="3"/>
      <c r="F20" s="3"/>
      <c r="G20" s="38" t="s">
        <v>85</v>
      </c>
    </row>
    <row r="21" spans="1:7" s="12" customFormat="1" ht="93" customHeight="1" x14ac:dyDescent="0.25">
      <c r="A21" s="35"/>
      <c r="B21" s="32"/>
      <c r="C21" s="5" t="s">
        <v>39</v>
      </c>
      <c r="D21" s="7">
        <v>167370</v>
      </c>
      <c r="E21" s="3"/>
      <c r="F21" s="3"/>
      <c r="G21" s="38"/>
    </row>
    <row r="22" spans="1:7" s="12" customFormat="1" ht="69" customHeight="1" x14ac:dyDescent="0.25">
      <c r="A22" s="35"/>
      <c r="B22" s="32"/>
      <c r="C22" s="5" t="s">
        <v>34</v>
      </c>
      <c r="D22" s="7">
        <v>417105</v>
      </c>
      <c r="E22" s="3"/>
      <c r="F22" s="3"/>
      <c r="G22" s="17" t="s">
        <v>40</v>
      </c>
    </row>
    <row r="23" spans="1:7" s="12" customFormat="1" ht="63.75" customHeight="1" x14ac:dyDescent="0.25">
      <c r="A23" s="35"/>
      <c r="B23" s="32"/>
      <c r="C23" s="5" t="s">
        <v>66</v>
      </c>
      <c r="D23" s="7">
        <v>-417105</v>
      </c>
      <c r="E23" s="3"/>
      <c r="F23" s="3"/>
      <c r="G23" s="17" t="s">
        <v>31</v>
      </c>
    </row>
    <row r="24" spans="1:7" s="12" customFormat="1" ht="32.25" customHeight="1" x14ac:dyDescent="0.25">
      <c r="A24" s="35"/>
      <c r="B24" s="32"/>
      <c r="C24" s="5" t="s">
        <v>44</v>
      </c>
      <c r="D24" s="7"/>
      <c r="E24" s="3">
        <v>538436100</v>
      </c>
      <c r="F24" s="3"/>
      <c r="G24" s="17" t="s">
        <v>41</v>
      </c>
    </row>
    <row r="25" spans="1:7" s="12" customFormat="1" ht="32.25" customHeight="1" x14ac:dyDescent="0.25">
      <c r="A25" s="35"/>
      <c r="B25" s="32"/>
      <c r="C25" s="5" t="s">
        <v>45</v>
      </c>
      <c r="D25" s="7"/>
      <c r="E25" s="3">
        <v>-54483</v>
      </c>
      <c r="F25" s="3"/>
      <c r="G25" s="38" t="s">
        <v>42</v>
      </c>
    </row>
    <row r="26" spans="1:7" s="12" customFormat="1" ht="32.25" customHeight="1" x14ac:dyDescent="0.25">
      <c r="A26" s="35"/>
      <c r="B26" s="32"/>
      <c r="C26" s="5" t="s">
        <v>44</v>
      </c>
      <c r="D26" s="7"/>
      <c r="E26" s="3">
        <v>54483</v>
      </c>
      <c r="F26" s="3"/>
      <c r="G26" s="38"/>
    </row>
    <row r="27" spans="1:7" s="12" customFormat="1" ht="63.75" customHeight="1" x14ac:dyDescent="0.25">
      <c r="A27" s="35"/>
      <c r="B27" s="32"/>
      <c r="C27" s="5" t="s">
        <v>38</v>
      </c>
      <c r="D27" s="7">
        <v>150000</v>
      </c>
      <c r="E27" s="3"/>
      <c r="F27" s="3"/>
      <c r="G27" s="19" t="s">
        <v>47</v>
      </c>
    </row>
    <row r="28" spans="1:7" s="12" customFormat="1" ht="58.5" customHeight="1" x14ac:dyDescent="0.25">
      <c r="A28" s="35"/>
      <c r="B28" s="32"/>
      <c r="C28" s="5" t="s">
        <v>36</v>
      </c>
      <c r="D28" s="7">
        <v>-150000</v>
      </c>
      <c r="E28" s="3"/>
      <c r="F28" s="3"/>
      <c r="G28" s="19" t="s">
        <v>46</v>
      </c>
    </row>
    <row r="29" spans="1:7" s="12" customFormat="1" ht="54.75" customHeight="1" x14ac:dyDescent="0.25">
      <c r="A29" s="35"/>
      <c r="B29" s="32"/>
      <c r="C29" s="5" t="s">
        <v>51</v>
      </c>
      <c r="D29" s="7">
        <v>300000</v>
      </c>
      <c r="E29" s="3"/>
      <c r="F29" s="3"/>
      <c r="G29" s="17" t="s">
        <v>49</v>
      </c>
    </row>
    <row r="30" spans="1:7" s="12" customFormat="1" ht="45" customHeight="1" x14ac:dyDescent="0.25">
      <c r="A30" s="35"/>
      <c r="B30" s="32"/>
      <c r="C30" s="5" t="s">
        <v>28</v>
      </c>
      <c r="D30" s="7">
        <v>-694031.82</v>
      </c>
      <c r="E30" s="3"/>
      <c r="F30" s="3"/>
      <c r="G30" s="17" t="s">
        <v>81</v>
      </c>
    </row>
    <row r="31" spans="1:7" s="12" customFormat="1" ht="126.75" customHeight="1" x14ac:dyDescent="0.25">
      <c r="A31" s="36"/>
      <c r="B31" s="33"/>
      <c r="C31" s="5" t="s">
        <v>50</v>
      </c>
      <c r="D31" s="7">
        <v>1085411.93</v>
      </c>
      <c r="E31" s="3"/>
      <c r="F31" s="3"/>
      <c r="G31" s="17" t="s">
        <v>48</v>
      </c>
    </row>
    <row r="32" spans="1:7" s="18" customFormat="1" ht="27.75" customHeight="1" x14ac:dyDescent="0.25">
      <c r="A32" s="42" t="s">
        <v>14</v>
      </c>
      <c r="B32" s="42"/>
      <c r="C32" s="42"/>
      <c r="D32" s="4">
        <f>SUM(D11:D31)</f>
        <v>1145881.29</v>
      </c>
      <c r="E32" s="4">
        <f>SUM(E11:E31)</f>
        <v>538436100</v>
      </c>
      <c r="F32" s="4">
        <f>SUM(F11:F31)</f>
        <v>0</v>
      </c>
      <c r="G32" s="10"/>
    </row>
    <row r="33" spans="1:7" s="18" customFormat="1" ht="75.75" customHeight="1" x14ac:dyDescent="0.25">
      <c r="A33" s="42">
        <v>2</v>
      </c>
      <c r="B33" s="43" t="s">
        <v>22</v>
      </c>
      <c r="C33" s="5" t="s">
        <v>27</v>
      </c>
      <c r="D33" s="11">
        <v>-700000</v>
      </c>
      <c r="E33" s="4"/>
      <c r="F33" s="4"/>
      <c r="G33" s="19" t="s">
        <v>52</v>
      </c>
    </row>
    <row r="34" spans="1:7" s="18" customFormat="1" ht="84.75" customHeight="1" x14ac:dyDescent="0.25">
      <c r="A34" s="42"/>
      <c r="B34" s="43"/>
      <c r="C34" s="5" t="s">
        <v>56</v>
      </c>
      <c r="D34" s="11">
        <v>95480</v>
      </c>
      <c r="E34" s="4"/>
      <c r="F34" s="4"/>
      <c r="G34" s="19" t="s">
        <v>84</v>
      </c>
    </row>
    <row r="35" spans="1:7" s="18" customFormat="1" ht="82.5" customHeight="1" x14ac:dyDescent="0.25">
      <c r="A35" s="42"/>
      <c r="B35" s="43"/>
      <c r="C35" s="5" t="s">
        <v>55</v>
      </c>
      <c r="D35" s="11">
        <v>152466.29</v>
      </c>
      <c r="E35" s="4"/>
      <c r="F35" s="4"/>
      <c r="G35" s="19" t="s">
        <v>53</v>
      </c>
    </row>
    <row r="36" spans="1:7" s="18" customFormat="1" ht="75.75" customHeight="1" x14ac:dyDescent="0.25">
      <c r="A36" s="42"/>
      <c r="B36" s="43"/>
      <c r="C36" s="5" t="s">
        <v>75</v>
      </c>
      <c r="D36" s="7">
        <v>280000</v>
      </c>
      <c r="E36" s="4"/>
      <c r="F36" s="4"/>
      <c r="G36" s="28" t="s">
        <v>54</v>
      </c>
    </row>
    <row r="37" spans="1:7" s="18" customFormat="1" ht="24" customHeight="1" x14ac:dyDescent="0.25">
      <c r="A37" s="42" t="s">
        <v>26</v>
      </c>
      <c r="B37" s="42"/>
      <c r="C37" s="42"/>
      <c r="D37" s="8">
        <f>SUM(D33:D36)</f>
        <v>-172053.70999999996</v>
      </c>
      <c r="E37" s="8">
        <f>SUM(E33:E36)</f>
        <v>0</v>
      </c>
      <c r="F37" s="8">
        <f>SUM(F33:F36)</f>
        <v>0</v>
      </c>
      <c r="G37" s="19"/>
    </row>
    <row r="38" spans="1:7" s="12" customFormat="1" ht="39" customHeight="1" x14ac:dyDescent="0.25">
      <c r="A38" s="42">
        <v>3</v>
      </c>
      <c r="B38" s="43" t="s">
        <v>57</v>
      </c>
      <c r="C38" s="5" t="s">
        <v>67</v>
      </c>
      <c r="D38" s="7">
        <v>-124</v>
      </c>
      <c r="E38" s="3"/>
      <c r="F38" s="3"/>
      <c r="G38" s="38" t="s">
        <v>70</v>
      </c>
    </row>
    <row r="39" spans="1:7" s="12" customFormat="1" ht="39" customHeight="1" x14ac:dyDescent="0.25">
      <c r="A39" s="42"/>
      <c r="B39" s="43"/>
      <c r="C39" s="5" t="s">
        <v>67</v>
      </c>
      <c r="D39" s="7">
        <v>-14960</v>
      </c>
      <c r="E39" s="3"/>
      <c r="F39" s="3"/>
      <c r="G39" s="38"/>
    </row>
    <row r="40" spans="1:7" s="12" customFormat="1" ht="49.5" customHeight="1" x14ac:dyDescent="0.25">
      <c r="A40" s="42"/>
      <c r="B40" s="43"/>
      <c r="C40" s="5" t="s">
        <v>68</v>
      </c>
      <c r="D40" s="7">
        <v>-66896.759999999995</v>
      </c>
      <c r="E40" s="3"/>
      <c r="F40" s="3"/>
      <c r="G40" s="19" t="s">
        <v>71</v>
      </c>
    </row>
    <row r="41" spans="1:7" s="12" customFormat="1" ht="44.25" customHeight="1" x14ac:dyDescent="0.25">
      <c r="A41" s="42"/>
      <c r="B41" s="43"/>
      <c r="C41" s="5" t="s">
        <v>69</v>
      </c>
      <c r="D41" s="7">
        <v>66511.399999999994</v>
      </c>
      <c r="E41" s="3"/>
      <c r="F41" s="3"/>
      <c r="G41" s="17" t="s">
        <v>72</v>
      </c>
    </row>
    <row r="42" spans="1:7" s="12" customFormat="1" ht="25.5" customHeight="1" x14ac:dyDescent="0.25">
      <c r="A42" s="42" t="s">
        <v>24</v>
      </c>
      <c r="B42" s="42"/>
      <c r="C42" s="42"/>
      <c r="D42" s="4">
        <f>SUM(D38:D41)</f>
        <v>-15469.36</v>
      </c>
      <c r="E42" s="4">
        <f>SUM(E38:E40)</f>
        <v>0</v>
      </c>
      <c r="F42" s="4">
        <f>SUM(F38:F40)</f>
        <v>0</v>
      </c>
      <c r="G42" s="9"/>
    </row>
    <row r="43" spans="1:7" s="12" customFormat="1" ht="39" customHeight="1" x14ac:dyDescent="0.25">
      <c r="A43" s="42">
        <v>4</v>
      </c>
      <c r="B43" s="43" t="s">
        <v>58</v>
      </c>
      <c r="C43" s="5" t="s">
        <v>73</v>
      </c>
      <c r="D43" s="11">
        <v>-50062.32</v>
      </c>
      <c r="E43" s="3"/>
      <c r="F43" s="3"/>
      <c r="G43" s="38" t="s">
        <v>87</v>
      </c>
    </row>
    <row r="44" spans="1:7" s="12" customFormat="1" ht="42.75" customHeight="1" x14ac:dyDescent="0.25">
      <c r="A44" s="42"/>
      <c r="B44" s="43"/>
      <c r="C44" s="5" t="s">
        <v>74</v>
      </c>
      <c r="D44" s="7">
        <v>50062.32</v>
      </c>
      <c r="E44" s="3"/>
      <c r="F44" s="3"/>
      <c r="G44" s="38"/>
    </row>
    <row r="45" spans="1:7" s="12" customFormat="1" ht="27" customHeight="1" x14ac:dyDescent="0.25">
      <c r="A45" s="42" t="s">
        <v>59</v>
      </c>
      <c r="B45" s="42"/>
      <c r="C45" s="42"/>
      <c r="D45" s="4">
        <f>SUM(D43:D44)</f>
        <v>0</v>
      </c>
      <c r="E45" s="4">
        <f t="shared" ref="E45:F45" si="0">SUM(E43:E44)</f>
        <v>0</v>
      </c>
      <c r="F45" s="4">
        <f t="shared" si="0"/>
        <v>0</v>
      </c>
      <c r="G45" s="19"/>
    </row>
    <row r="46" spans="1:7" s="12" customFormat="1" ht="94.5" x14ac:dyDescent="0.25">
      <c r="A46" s="42">
        <v>5</v>
      </c>
      <c r="B46" s="43" t="s">
        <v>60</v>
      </c>
      <c r="C46" s="5" t="s">
        <v>61</v>
      </c>
      <c r="D46" s="7">
        <v>375000</v>
      </c>
      <c r="E46" s="3"/>
      <c r="F46" s="3"/>
      <c r="G46" s="19" t="s">
        <v>64</v>
      </c>
    </row>
    <row r="47" spans="1:7" s="12" customFormat="1" ht="86.25" customHeight="1" x14ac:dyDescent="0.25">
      <c r="A47" s="42"/>
      <c r="B47" s="43"/>
      <c r="C47" s="5" t="s">
        <v>29</v>
      </c>
      <c r="D47" s="7">
        <v>-10601.82</v>
      </c>
      <c r="E47" s="3"/>
      <c r="F47" s="3"/>
      <c r="G47" s="19" t="s">
        <v>65</v>
      </c>
    </row>
    <row r="48" spans="1:7" s="12" customFormat="1" ht="69" customHeight="1" x14ac:dyDescent="0.25">
      <c r="A48" s="42"/>
      <c r="B48" s="43"/>
      <c r="C48" s="5" t="s">
        <v>63</v>
      </c>
      <c r="D48" s="7">
        <v>10601.82</v>
      </c>
      <c r="E48" s="3"/>
      <c r="F48" s="3"/>
      <c r="G48" s="19" t="s">
        <v>79</v>
      </c>
    </row>
    <row r="49" spans="1:7" s="12" customFormat="1" ht="43.5" customHeight="1" x14ac:dyDescent="0.25">
      <c r="A49" s="42"/>
      <c r="B49" s="43"/>
      <c r="C49" s="5" t="s">
        <v>61</v>
      </c>
      <c r="D49" s="7">
        <v>-233702.43</v>
      </c>
      <c r="E49" s="3"/>
      <c r="F49" s="3"/>
      <c r="G49" s="38" t="s">
        <v>78</v>
      </c>
    </row>
    <row r="50" spans="1:7" s="12" customFormat="1" ht="34.5" customHeight="1" x14ac:dyDescent="0.25">
      <c r="A50" s="42"/>
      <c r="B50" s="43"/>
      <c r="C50" s="5" t="s">
        <v>62</v>
      </c>
      <c r="D50" s="7">
        <v>233702.43</v>
      </c>
      <c r="E50" s="3"/>
      <c r="F50" s="3"/>
      <c r="G50" s="38"/>
    </row>
    <row r="51" spans="1:7" s="12" customFormat="1" ht="27" customHeight="1" x14ac:dyDescent="0.25">
      <c r="A51" s="42" t="s">
        <v>23</v>
      </c>
      <c r="B51" s="42"/>
      <c r="C51" s="42"/>
      <c r="D51" s="4">
        <f>SUM(D46:D50)</f>
        <v>375000</v>
      </c>
      <c r="E51" s="4">
        <f t="shared" ref="E51:F51" si="1">SUM(E46:E50)</f>
        <v>0</v>
      </c>
      <c r="F51" s="4">
        <f t="shared" si="1"/>
        <v>0</v>
      </c>
      <c r="G51" s="19"/>
    </row>
    <row r="52" spans="1:7" s="12" customFormat="1" ht="77.25" hidden="1" customHeight="1" x14ac:dyDescent="0.25">
      <c r="A52" s="20">
        <v>6</v>
      </c>
      <c r="B52" s="29"/>
      <c r="C52" s="5"/>
      <c r="D52" s="16"/>
      <c r="E52" s="3"/>
      <c r="F52" s="3"/>
      <c r="G52" s="19"/>
    </row>
    <row r="53" spans="1:7" s="12" customFormat="1" ht="24.75" hidden="1" customHeight="1" x14ac:dyDescent="0.25">
      <c r="A53" s="42" t="s">
        <v>25</v>
      </c>
      <c r="B53" s="42"/>
      <c r="C53" s="42"/>
      <c r="D53" s="4">
        <f>SUM(D52:D52)</f>
        <v>0</v>
      </c>
      <c r="E53" s="4">
        <f>SUM(E52:E52)</f>
        <v>0</v>
      </c>
      <c r="F53" s="4">
        <f>SUM(F52:F52)</f>
        <v>0</v>
      </c>
      <c r="G53" s="9"/>
    </row>
    <row r="54" spans="1:7" ht="21.75" customHeight="1" x14ac:dyDescent="0.25">
      <c r="A54" s="42" t="s">
        <v>9</v>
      </c>
      <c r="B54" s="42"/>
      <c r="C54" s="42"/>
      <c r="D54" s="4">
        <f>SUM(D53,D51,D45,D42,D32,D37)</f>
        <v>1333358.2200000002</v>
      </c>
      <c r="E54" s="4">
        <f>SUM(E53,E51,E45,E42,E32,E37)</f>
        <v>538436100</v>
      </c>
      <c r="F54" s="4">
        <f>SUM(F53,F51,F45,F42,F32,F37)</f>
        <v>0</v>
      </c>
      <c r="G54" s="5"/>
    </row>
    <row r="55" spans="1:7" ht="45" customHeight="1" x14ac:dyDescent="0.25">
      <c r="A55" s="1"/>
      <c r="B55" s="13" t="s">
        <v>4</v>
      </c>
      <c r="C55" s="21" t="s">
        <v>0</v>
      </c>
      <c r="D55" s="20" t="s">
        <v>1</v>
      </c>
      <c r="E55" s="20"/>
      <c r="F55" s="20"/>
      <c r="G55" s="21" t="s">
        <v>2</v>
      </c>
    </row>
    <row r="56" spans="1:7" ht="21" customHeight="1" x14ac:dyDescent="0.25">
      <c r="A56" s="1"/>
      <c r="B56" s="43" t="s">
        <v>10</v>
      </c>
      <c r="C56" s="43"/>
      <c r="D56" s="43"/>
      <c r="E56" s="43"/>
      <c r="F56" s="43"/>
      <c r="G56" s="43"/>
    </row>
    <row r="57" spans="1:7" x14ac:dyDescent="0.25">
      <c r="A57" s="1"/>
      <c r="B57" s="6">
        <v>2022</v>
      </c>
      <c r="C57" s="14">
        <v>3047360022.48</v>
      </c>
      <c r="D57" s="5">
        <v>1333358.22</v>
      </c>
      <c r="E57" s="5"/>
      <c r="F57" s="5"/>
      <c r="G57" s="5">
        <f>SUM(C57+D57)</f>
        <v>3048693380.6999998</v>
      </c>
    </row>
    <row r="58" spans="1:7" x14ac:dyDescent="0.25">
      <c r="A58" s="1"/>
      <c r="B58" s="6">
        <v>2023</v>
      </c>
      <c r="C58" s="14">
        <v>1424533285.6199999</v>
      </c>
      <c r="D58" s="5">
        <v>538436100</v>
      </c>
      <c r="E58" s="5"/>
      <c r="F58" s="5"/>
      <c r="G58" s="5">
        <f t="shared" ref="G58:G59" si="2">SUM(C58+D58)</f>
        <v>1962969385.6199999</v>
      </c>
    </row>
    <row r="59" spans="1:7" x14ac:dyDescent="0.25">
      <c r="A59" s="1"/>
      <c r="B59" s="6">
        <v>2024</v>
      </c>
      <c r="C59" s="14">
        <v>1960194464.8800001</v>
      </c>
      <c r="D59" s="5">
        <f>SUM(F9)</f>
        <v>0</v>
      </c>
      <c r="E59" s="5"/>
      <c r="F59" s="5"/>
      <c r="G59" s="5">
        <f t="shared" si="2"/>
        <v>1960194464.8800001</v>
      </c>
    </row>
    <row r="60" spans="1:7" ht="21" customHeight="1" x14ac:dyDescent="0.25">
      <c r="A60" s="1"/>
      <c r="B60" s="42" t="s">
        <v>11</v>
      </c>
      <c r="C60" s="42"/>
      <c r="D60" s="42"/>
      <c r="E60" s="42"/>
      <c r="F60" s="42"/>
      <c r="G60" s="42"/>
    </row>
    <row r="61" spans="1:7" x14ac:dyDescent="0.25">
      <c r="A61" s="1"/>
      <c r="B61" s="6">
        <v>2022</v>
      </c>
      <c r="C61" s="14">
        <v>3104638636.52</v>
      </c>
      <c r="D61" s="5">
        <f>SUM(D54)</f>
        <v>1333358.2200000002</v>
      </c>
      <c r="E61" s="5"/>
      <c r="F61" s="5"/>
      <c r="G61" s="5">
        <f>SUM(C61+D61)</f>
        <v>3105971994.7399998</v>
      </c>
    </row>
    <row r="62" spans="1:7" x14ac:dyDescent="0.25">
      <c r="A62" s="1"/>
      <c r="B62" s="6">
        <v>2023</v>
      </c>
      <c r="C62" s="14">
        <v>1424533285.6199999</v>
      </c>
      <c r="D62" s="5">
        <f>SUM(E54)</f>
        <v>538436100</v>
      </c>
      <c r="E62" s="5"/>
      <c r="F62" s="5"/>
      <c r="G62" s="5">
        <f t="shared" ref="G62:G63" si="3">SUM(C62+D62)</f>
        <v>1962969385.6199999</v>
      </c>
    </row>
    <row r="63" spans="1:7" x14ac:dyDescent="0.25">
      <c r="A63" s="1"/>
      <c r="B63" s="6">
        <v>2024</v>
      </c>
      <c r="C63" s="14">
        <v>1960194464.8800001</v>
      </c>
      <c r="D63" s="5">
        <f>SUM(F54)</f>
        <v>0</v>
      </c>
      <c r="E63" s="5"/>
      <c r="F63" s="5"/>
      <c r="G63" s="5">
        <f t="shared" si="3"/>
        <v>1960194464.8800001</v>
      </c>
    </row>
    <row r="64" spans="1:7" ht="23.25" customHeight="1" x14ac:dyDescent="0.25">
      <c r="A64" s="1"/>
      <c r="B64" s="42" t="s">
        <v>3</v>
      </c>
      <c r="C64" s="42"/>
      <c r="D64" s="42"/>
      <c r="E64" s="42"/>
      <c r="F64" s="42"/>
      <c r="G64" s="42"/>
    </row>
    <row r="65" spans="1:7" x14ac:dyDescent="0.25">
      <c r="A65" s="1"/>
      <c r="B65" s="6">
        <v>2022</v>
      </c>
      <c r="C65" s="15">
        <f>C57-C61</f>
        <v>-57278614.039999962</v>
      </c>
      <c r="D65" s="5">
        <f>SUM(D57-D61)</f>
        <v>-2.3283064365386963E-10</v>
      </c>
      <c r="E65" s="5"/>
      <c r="F65" s="5"/>
      <c r="G65" s="5">
        <f>G57-G61</f>
        <v>-57278614.039999962</v>
      </c>
    </row>
    <row r="66" spans="1:7" x14ac:dyDescent="0.25">
      <c r="A66" s="1"/>
      <c r="B66" s="6">
        <v>2023</v>
      </c>
      <c r="C66" s="15">
        <f>C58-C62</f>
        <v>0</v>
      </c>
      <c r="D66" s="5">
        <f>SUM(D58-D62)</f>
        <v>0</v>
      </c>
      <c r="E66" s="5"/>
      <c r="F66" s="5"/>
      <c r="G66" s="5">
        <f t="shared" ref="G66:G67" si="4">SUM(C66+D66)</f>
        <v>0</v>
      </c>
    </row>
    <row r="67" spans="1:7" x14ac:dyDescent="0.25">
      <c r="A67" s="1"/>
      <c r="B67" s="6">
        <v>2024</v>
      </c>
      <c r="C67" s="15">
        <f>C59-C63</f>
        <v>0</v>
      </c>
      <c r="D67" s="5">
        <f t="shared" ref="D67" si="5">SUM(D59-D63)</f>
        <v>0</v>
      </c>
      <c r="E67" s="5"/>
      <c r="F67" s="5"/>
      <c r="G67" s="5">
        <f t="shared" si="4"/>
        <v>0</v>
      </c>
    </row>
    <row r="68" spans="1:7" x14ac:dyDescent="0.25">
      <c r="D68" s="26"/>
      <c r="G68" s="26"/>
    </row>
    <row r="69" spans="1:7" ht="105.75" customHeight="1" x14ac:dyDescent="0.25">
      <c r="A69" s="53" t="s">
        <v>77</v>
      </c>
      <c r="B69" s="53"/>
      <c r="C69" s="53"/>
      <c r="D69" s="53"/>
      <c r="E69" s="53"/>
      <c r="F69" s="53"/>
      <c r="G69" s="53"/>
    </row>
  </sheetData>
  <mergeCells count="39">
    <mergeCell ref="A69:G69"/>
    <mergeCell ref="A37:C37"/>
    <mergeCell ref="A32:C32"/>
    <mergeCell ref="G49:G50"/>
    <mergeCell ref="G38:G39"/>
    <mergeCell ref="G43:G44"/>
    <mergeCell ref="B46:B50"/>
    <mergeCell ref="A46:A50"/>
    <mergeCell ref="B38:B41"/>
    <mergeCell ref="A38:A41"/>
    <mergeCell ref="A45:C45"/>
    <mergeCell ref="B33:B36"/>
    <mergeCell ref="A33:A36"/>
    <mergeCell ref="B64:G64"/>
    <mergeCell ref="A54:C54"/>
    <mergeCell ref="B56:G56"/>
    <mergeCell ref="B60:G60"/>
    <mergeCell ref="A42:C42"/>
    <mergeCell ref="A53:C53"/>
    <mergeCell ref="B43:B44"/>
    <mergeCell ref="A43:A44"/>
    <mergeCell ref="A51:C51"/>
    <mergeCell ref="A1:G1"/>
    <mergeCell ref="A2:G2"/>
    <mergeCell ref="A10:G10"/>
    <mergeCell ref="A4:G4"/>
    <mergeCell ref="A9:C9"/>
    <mergeCell ref="C7:C8"/>
    <mergeCell ref="B5:B8"/>
    <mergeCell ref="C5:C6"/>
    <mergeCell ref="A5:A8"/>
    <mergeCell ref="B19:B31"/>
    <mergeCell ref="A11:A18"/>
    <mergeCell ref="A19:A31"/>
    <mergeCell ref="G16:G17"/>
    <mergeCell ref="G18:G19"/>
    <mergeCell ref="G20:G21"/>
    <mergeCell ref="G25:G26"/>
    <mergeCell ref="B11:B18"/>
  </mergeCells>
  <pageMargins left="0.9055118110236221" right="0.39370078740157483" top="0.59055118110236227" bottom="0.39370078740157483" header="0.31496062992125984" footer="0.31496062992125984"/>
  <pageSetup paperSize="9" scale="62" firstPageNumber="2" fitToHeight="0" orientation="portrait" useFirstPageNumber="1" r:id="rId1"/>
  <headerFooter>
    <oddHeader xml:space="preserve">&amp;C&amp;P
</oddHeader>
  </headerFooter>
  <rowBreaks count="2" manualBreakCount="2">
    <brk id="17" max="6" man="1"/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  очер. 2022</vt:lpstr>
      <vt:lpstr>'июль  очер.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2022-07-21T11:26:36Z</dcterms:modified>
</cp:coreProperties>
</file>