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425" windowWidth="14805" windowHeight="6690"/>
  </bookViews>
  <sheets>
    <sheet name="июль  очер. 2022" sheetId="8" r:id="rId1"/>
  </sheets>
  <definedNames>
    <definedName name="_xlnm.Print_Area" localSheetId="0">'июль  очер. 2022'!$A$1:$G$39</definedName>
  </definedNames>
  <calcPr calcId="145621"/>
</workbook>
</file>

<file path=xl/calcChain.xml><?xml version="1.0" encoding="utf-8"?>
<calcChain xmlns="http://schemas.openxmlformats.org/spreadsheetml/2006/main">
  <c r="D10" i="8" l="1"/>
  <c r="D5" i="8" l="1"/>
  <c r="D12" i="8"/>
  <c r="D24" i="8" l="1"/>
  <c r="D19" i="8"/>
  <c r="D21" i="8" s="1"/>
  <c r="D25" i="8" l="1"/>
  <c r="E6" i="8"/>
  <c r="E12" i="8" l="1"/>
  <c r="E25" i="8" s="1"/>
  <c r="F12" i="8"/>
  <c r="F25" i="8" s="1"/>
  <c r="F6" i="8"/>
  <c r="D6" i="8"/>
  <c r="D28" i="8" s="1"/>
  <c r="D17" i="8" l="1"/>
  <c r="E17" i="8"/>
  <c r="F17" i="8"/>
  <c r="D30" i="8" l="1"/>
  <c r="D33" i="8" l="1"/>
  <c r="D34" i="8"/>
  <c r="D32" i="8" l="1"/>
  <c r="D38" i="8"/>
  <c r="C38" i="8"/>
  <c r="C37" i="8"/>
  <c r="C36" i="8"/>
  <c r="G34" i="8"/>
  <c r="G30" i="8"/>
  <c r="G29" i="8"/>
  <c r="D36" i="8" l="1"/>
  <c r="G28" i="8"/>
  <c r="G38" i="8"/>
  <c r="D37" i="8" l="1"/>
  <c r="G37" i="8" s="1"/>
  <c r="G32" i="8"/>
  <c r="G36" i="8" s="1"/>
  <c r="G33" i="8"/>
</calcChain>
</file>

<file path=xl/sharedStrings.xml><?xml version="1.0" encoding="utf-8"?>
<sst xmlns="http://schemas.openxmlformats.org/spreadsheetml/2006/main" count="51" uniqueCount="49">
  <si>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</si>
  <si>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</si>
  <si>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</si>
  <si>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</si>
  <si>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</si>
  <si>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</si>
  <si>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</si>
  <si>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</si>
  <si>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</si>
  <si>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</si>
  <si>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</si>
  <si>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</si>
  <si>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</si>
  <si>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</si>
  <si>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РАСХОДЫ:</t>
  </si>
  <si>
    <t>2023 год</t>
  </si>
  <si>
    <t>ДОХОДЫ: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</si>
  <si>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</si>
  <si>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</si>
  <si>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</si>
  <si>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 xml:space="preserve">Наименова- ние ГАДБ/ ГРБС </t>
  </si>
  <si>
    <t>Администрация городского округа Кинешма</t>
  </si>
  <si>
    <t>Итого по 969:</t>
  </si>
  <si>
    <t>Итого по 961:</t>
  </si>
  <si>
    <t xml:space="preserve">Управление образования </t>
  </si>
  <si>
    <t>Комитет по культуре и туризму</t>
  </si>
  <si>
    <t>Комитет по физ.культуре и спорту</t>
  </si>
  <si>
    <t>городская Дума</t>
  </si>
  <si>
    <t>Контрольно-счетная комиссия</t>
  </si>
  <si>
    <t>финансовое управление</t>
  </si>
  <si>
    <t>0102.5410100350.100</t>
  </si>
  <si>
    <t>0104.5410100360.100</t>
  </si>
  <si>
    <t>0103.7010000430.100</t>
  </si>
  <si>
    <t>0103.7010000440.100</t>
  </si>
  <si>
    <t>Итого по 962:</t>
  </si>
  <si>
    <t>0106.7110000460.100</t>
  </si>
  <si>
    <t>0106.7110000470.100</t>
  </si>
  <si>
    <t>Итого по 963:</t>
  </si>
  <si>
    <t>0113.5410800650.200</t>
  </si>
  <si>
    <t>Дотация на поддержку мер по обеспечению сбалансированности местных бюджетов</t>
  </si>
  <si>
    <t>2 02 15002 04 0000 150</t>
  </si>
  <si>
    <t xml:space="preserve">Бюджетные ассигнования на обеспечение деятельности комитета имущественных и земельных отношений за счет распределения дотации </t>
  </si>
  <si>
    <t>Перераспределение бюджетных ассигнований на обеспечение деятельности органов местного самоуправления в том числе за счет распределения дотации</t>
  </si>
  <si>
    <t>Комитет имущественных и земельных отношений</t>
  </si>
  <si>
    <t>0113.5010100360.100</t>
  </si>
  <si>
    <t>0804.4240100360.100</t>
  </si>
  <si>
    <t>0106.5310100360.100</t>
  </si>
  <si>
    <t>0709.4160200360.100</t>
  </si>
  <si>
    <t>1105.4330100360.100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</si>
</sst>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</cellStyleXfs>
  <cellXfs count="55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4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BreakPreview" topLeftCell="A24" zoomScale="90" zoomScaleNormal="100" zoomScaleSheetLayoutView="90" workbookViewId="0">
      <selection activeCell="K42" sqref="K42"/>
    </sheetView>
  </sheetViews>
  <sheetFormatPr defaultRowHeight="15.75" x14ac:dyDescent="0.25"/>
  <cols>
    <col min="1" max="1" width="6.42578125" style="20" customWidth="1"/>
    <col min="2" max="2" width="18.85546875" style="22" customWidth="1"/>
    <col min="3" max="3" width="25.42578125" style="23" customWidth="1"/>
    <col min="4" max="4" width="17.7109375" style="20" customWidth="1"/>
    <col min="5" max="5" width="18.85546875" style="20" customWidth="1"/>
    <col min="6" max="6" width="14.7109375" style="20" customWidth="1"/>
    <col min="7" max="7" width="40.42578125" style="20" customWidth="1"/>
    <col min="8" max="16384" width="9.140625" style="20"/>
  </cols>
  <sheetData>
    <row r="1" spans="1:7" ht="96.75" customHeight="1" x14ac:dyDescent="0.25">
      <c r="A1" s="49" t="s">
        <v>17</v>
      </c>
      <c r="B1" s="49"/>
      <c r="C1" s="49"/>
      <c r="D1" s="49"/>
      <c r="E1" s="49"/>
      <c r="F1" s="49"/>
      <c r="G1" s="49"/>
    </row>
    <row r="2" spans="1:7" ht="24" customHeight="1" x14ac:dyDescent="0.25">
      <c r="A2" s="50" t="s">
        <v>8</v>
      </c>
      <c r="B2" s="50"/>
      <c r="C2" s="50"/>
      <c r="D2" s="50"/>
      <c r="E2" s="50"/>
      <c r="F2" s="50"/>
      <c r="G2" s="50"/>
    </row>
    <row r="3" spans="1:7" s="21" customFormat="1" ht="57" customHeight="1" x14ac:dyDescent="0.25">
      <c r="A3" s="2" t="s">
        <v>5</v>
      </c>
      <c r="B3" s="3" t="s">
        <v>20</v>
      </c>
      <c r="C3" s="33" t="s">
        <v>7</v>
      </c>
      <c r="D3" s="1" t="s">
        <v>13</v>
      </c>
      <c r="E3" s="1" t="s">
        <v>15</v>
      </c>
      <c r="F3" s="2" t="s">
        <v>18</v>
      </c>
      <c r="G3" s="2" t="s">
        <v>6</v>
      </c>
    </row>
    <row r="4" spans="1:7" ht="27.75" customHeight="1" x14ac:dyDescent="0.25">
      <c r="A4" s="52" t="s">
        <v>16</v>
      </c>
      <c r="B4" s="52"/>
      <c r="C4" s="52"/>
      <c r="D4" s="52"/>
      <c r="E4" s="52"/>
      <c r="F4" s="52"/>
      <c r="G4" s="52"/>
    </row>
    <row r="5" spans="1:7" ht="61.5" customHeight="1" x14ac:dyDescent="0.25">
      <c r="A5" s="31">
        <v>1</v>
      </c>
      <c r="B5" s="30" t="s">
        <v>12</v>
      </c>
      <c r="C5" s="35" t="s">
        <v>40</v>
      </c>
      <c r="D5" s="7">
        <f>8401510+1842631.93</f>
        <v>10244141.93</v>
      </c>
      <c r="E5" s="6"/>
      <c r="F5" s="7"/>
      <c r="G5" s="36" t="s">
        <v>39</v>
      </c>
    </row>
    <row r="6" spans="1:7" ht="29.25" customHeight="1" x14ac:dyDescent="0.25">
      <c r="A6" s="52" t="s">
        <v>19</v>
      </c>
      <c r="B6" s="52"/>
      <c r="C6" s="52"/>
      <c r="D6" s="8">
        <f>SUM(D5:D5)</f>
        <v>10244141.93</v>
      </c>
      <c r="E6" s="8">
        <f>SUM(E5:E5)</f>
        <v>0</v>
      </c>
      <c r="F6" s="8">
        <f>SUM(F5:F5)</f>
        <v>0</v>
      </c>
      <c r="G6" s="2"/>
    </row>
    <row r="7" spans="1:7" s="11" customFormat="1" ht="24.75" customHeight="1" x14ac:dyDescent="0.25">
      <c r="A7" s="51" t="s">
        <v>14</v>
      </c>
      <c r="B7" s="51"/>
      <c r="C7" s="51"/>
      <c r="D7" s="51"/>
      <c r="E7" s="51"/>
      <c r="F7" s="51"/>
      <c r="G7" s="51"/>
    </row>
    <row r="8" spans="1:7" s="11" customFormat="1" ht="96.75" customHeight="1" x14ac:dyDescent="0.25">
      <c r="A8" s="27">
        <v>1</v>
      </c>
      <c r="B8" s="29" t="s">
        <v>43</v>
      </c>
      <c r="C8" s="33" t="s">
        <v>44</v>
      </c>
      <c r="D8" s="11">
        <v>1145148.33</v>
      </c>
      <c r="E8" s="3"/>
      <c r="F8" s="3"/>
      <c r="G8" s="25" t="s">
        <v>41</v>
      </c>
    </row>
    <row r="9" spans="1:7" s="16" customFormat="1" ht="75.75" customHeight="1" x14ac:dyDescent="0.25">
      <c r="A9" s="37">
        <v>2</v>
      </c>
      <c r="B9" s="43" t="s">
        <v>21</v>
      </c>
      <c r="C9" s="33" t="s">
        <v>30</v>
      </c>
      <c r="D9" s="10">
        <v>193456.37</v>
      </c>
      <c r="E9" s="4"/>
      <c r="F9" s="4"/>
      <c r="G9" s="46" t="s">
        <v>42</v>
      </c>
    </row>
    <row r="10" spans="1:7" s="16" customFormat="1" ht="84.75" customHeight="1" x14ac:dyDescent="0.25">
      <c r="A10" s="38"/>
      <c r="B10" s="44"/>
      <c r="C10" s="33" t="s">
        <v>31</v>
      </c>
      <c r="D10" s="10">
        <f>3823640.91+1696535.88</f>
        <v>5520176.79</v>
      </c>
      <c r="E10" s="4"/>
      <c r="F10" s="4"/>
      <c r="G10" s="47"/>
    </row>
    <row r="11" spans="1:7" s="16" customFormat="1" ht="37.5" customHeight="1" x14ac:dyDescent="0.25">
      <c r="A11" s="39"/>
      <c r="B11" s="45"/>
      <c r="C11" s="33" t="s">
        <v>38</v>
      </c>
      <c r="D11" s="10">
        <v>-1288598.3899999999</v>
      </c>
      <c r="E11" s="4"/>
      <c r="F11" s="4"/>
      <c r="G11" s="48"/>
    </row>
    <row r="12" spans="1:7" s="16" customFormat="1" ht="24" customHeight="1" x14ac:dyDescent="0.25">
      <c r="A12" s="51" t="s">
        <v>23</v>
      </c>
      <c r="B12" s="51"/>
      <c r="C12" s="51"/>
      <c r="D12" s="8">
        <f>SUM(D9:D11)</f>
        <v>4425034.7700000005</v>
      </c>
      <c r="E12" s="8">
        <f>SUM(E9:E10)</f>
        <v>0</v>
      </c>
      <c r="F12" s="8">
        <f>SUM(F9:F10)</f>
        <v>0</v>
      </c>
      <c r="G12" s="17"/>
    </row>
    <row r="13" spans="1:7" s="11" customFormat="1" ht="60.75" customHeight="1" x14ac:dyDescent="0.25">
      <c r="A13" s="28">
        <v>3</v>
      </c>
      <c r="B13" s="29" t="s">
        <v>25</v>
      </c>
      <c r="C13" s="33" t="s">
        <v>45</v>
      </c>
      <c r="D13" s="7">
        <v>651911</v>
      </c>
      <c r="E13" s="3"/>
      <c r="F13" s="3"/>
      <c r="G13" s="46" t="s">
        <v>42</v>
      </c>
    </row>
    <row r="14" spans="1:7" s="11" customFormat="1" ht="41.25" customHeight="1" x14ac:dyDescent="0.25">
      <c r="A14" s="28">
        <v>4</v>
      </c>
      <c r="B14" s="32" t="s">
        <v>29</v>
      </c>
      <c r="C14" s="33" t="s">
        <v>46</v>
      </c>
      <c r="D14" s="11">
        <v>1896801.62</v>
      </c>
      <c r="E14" s="3"/>
      <c r="F14" s="3"/>
      <c r="G14" s="47"/>
    </row>
    <row r="15" spans="1:7" s="11" customFormat="1" ht="33.75" customHeight="1" x14ac:dyDescent="0.25">
      <c r="A15" s="28">
        <v>5</v>
      </c>
      <c r="B15" s="29" t="s">
        <v>24</v>
      </c>
      <c r="C15" s="33" t="s">
        <v>47</v>
      </c>
      <c r="D15" s="7">
        <v>553075.79</v>
      </c>
      <c r="E15" s="3"/>
      <c r="F15" s="3"/>
      <c r="G15" s="47"/>
    </row>
    <row r="16" spans="1:7" s="11" customFormat="1" ht="77.25" hidden="1" customHeight="1" x14ac:dyDescent="0.25">
      <c r="A16" s="18">
        <v>6</v>
      </c>
      <c r="B16" s="26"/>
      <c r="C16" s="33"/>
      <c r="D16" s="15"/>
      <c r="E16" s="3"/>
      <c r="F16" s="3"/>
      <c r="G16" s="47"/>
    </row>
    <row r="17" spans="1:7" s="11" customFormat="1" ht="24.75" hidden="1" customHeight="1" x14ac:dyDescent="0.25">
      <c r="A17" s="51" t="s">
        <v>22</v>
      </c>
      <c r="B17" s="51"/>
      <c r="C17" s="51"/>
      <c r="D17" s="4">
        <f>SUM(D16:D16)</f>
        <v>0</v>
      </c>
      <c r="E17" s="4">
        <f>SUM(E16:E16)</f>
        <v>0</v>
      </c>
      <c r="F17" s="4">
        <f>SUM(F16:F16)</f>
        <v>0</v>
      </c>
      <c r="G17" s="47"/>
    </row>
    <row r="18" spans="1:7" s="11" customFormat="1" ht="63.75" customHeight="1" x14ac:dyDescent="0.25">
      <c r="A18" s="28">
        <v>6</v>
      </c>
      <c r="B18" s="29" t="s">
        <v>26</v>
      </c>
      <c r="C18" s="33" t="s">
        <v>48</v>
      </c>
      <c r="D18" s="10">
        <v>690806.67</v>
      </c>
      <c r="E18" s="4"/>
      <c r="F18" s="4"/>
      <c r="G18" s="47"/>
    </row>
    <row r="19" spans="1:7" s="11" customFormat="1" ht="24.75" customHeight="1" x14ac:dyDescent="0.25">
      <c r="A19" s="37">
        <v>7</v>
      </c>
      <c r="B19" s="37" t="s">
        <v>27</v>
      </c>
      <c r="C19" s="33" t="s">
        <v>32</v>
      </c>
      <c r="D19" s="5">
        <f>131521.49</f>
        <v>131521.49</v>
      </c>
      <c r="E19" s="4"/>
      <c r="F19" s="4"/>
      <c r="G19" s="47"/>
    </row>
    <row r="20" spans="1:7" s="11" customFormat="1" ht="24.75" customHeight="1" x14ac:dyDescent="0.25">
      <c r="A20" s="39"/>
      <c r="B20" s="39"/>
      <c r="C20" s="33" t="s">
        <v>33</v>
      </c>
      <c r="D20" s="5">
        <v>486451.4</v>
      </c>
      <c r="E20" s="4"/>
      <c r="F20" s="4"/>
      <c r="G20" s="48"/>
    </row>
    <row r="21" spans="1:7" s="11" customFormat="1" ht="24.75" customHeight="1" x14ac:dyDescent="0.25">
      <c r="A21" s="40" t="s">
        <v>34</v>
      </c>
      <c r="B21" s="41"/>
      <c r="C21" s="42"/>
      <c r="D21" s="4">
        <f>SUM(D19:D20)</f>
        <v>617972.89</v>
      </c>
      <c r="E21" s="4"/>
      <c r="F21" s="4"/>
      <c r="G21" s="9"/>
    </row>
    <row r="22" spans="1:7" s="11" customFormat="1" ht="57.75" customHeight="1" x14ac:dyDescent="0.25">
      <c r="A22" s="37">
        <v>8</v>
      </c>
      <c r="B22" s="43" t="s">
        <v>28</v>
      </c>
      <c r="C22" s="33" t="s">
        <v>35</v>
      </c>
      <c r="D22" s="5">
        <v>93093</v>
      </c>
      <c r="E22" s="4"/>
      <c r="F22" s="4"/>
      <c r="G22" s="53" t="s">
        <v>42</v>
      </c>
    </row>
    <row r="23" spans="1:7" s="11" customFormat="1" ht="57.75" customHeight="1" x14ac:dyDescent="0.25">
      <c r="A23" s="39"/>
      <c r="B23" s="45"/>
      <c r="C23" s="33" t="s">
        <v>36</v>
      </c>
      <c r="D23" s="5">
        <v>170297.86</v>
      </c>
      <c r="E23" s="4"/>
      <c r="F23" s="4"/>
      <c r="G23" s="54"/>
    </row>
    <row r="24" spans="1:7" s="11" customFormat="1" ht="26.25" customHeight="1" x14ac:dyDescent="0.25">
      <c r="A24" s="40" t="s">
        <v>37</v>
      </c>
      <c r="B24" s="41"/>
      <c r="C24" s="42"/>
      <c r="D24" s="4">
        <f>SUM(D22:D23)</f>
        <v>263390.86</v>
      </c>
      <c r="E24" s="4"/>
      <c r="F24" s="4"/>
      <c r="G24" s="9"/>
    </row>
    <row r="25" spans="1:7" ht="21.75" customHeight="1" x14ac:dyDescent="0.25">
      <c r="A25" s="51" t="s">
        <v>9</v>
      </c>
      <c r="B25" s="51"/>
      <c r="C25" s="51"/>
      <c r="D25" s="4">
        <f>D8+D12+D13+D14+D15+D18+D21+D24</f>
        <v>10244141.930000002</v>
      </c>
      <c r="E25" s="4">
        <f t="shared" ref="E25:F25" si="0">E8+E12+E13+E14+E15+E18+E21+E24</f>
        <v>0</v>
      </c>
      <c r="F25" s="4">
        <f t="shared" si="0"/>
        <v>0</v>
      </c>
      <c r="G25" s="5"/>
    </row>
    <row r="26" spans="1:7" ht="45" customHeight="1" x14ac:dyDescent="0.25">
      <c r="A26" s="1"/>
      <c r="B26" s="12" t="s">
        <v>4</v>
      </c>
      <c r="C26" s="34" t="s">
        <v>0</v>
      </c>
      <c r="D26" s="18" t="s">
        <v>1</v>
      </c>
      <c r="E26" s="18"/>
      <c r="F26" s="18"/>
      <c r="G26" s="19" t="s">
        <v>2</v>
      </c>
    </row>
    <row r="27" spans="1:7" ht="21" customHeight="1" x14ac:dyDescent="0.25">
      <c r="A27" s="1"/>
      <c r="B27" s="52" t="s">
        <v>10</v>
      </c>
      <c r="C27" s="52"/>
      <c r="D27" s="52"/>
      <c r="E27" s="52"/>
      <c r="F27" s="52"/>
      <c r="G27" s="52"/>
    </row>
    <row r="28" spans="1:7" x14ac:dyDescent="0.25">
      <c r="A28" s="1"/>
      <c r="B28" s="6">
        <v>2022</v>
      </c>
      <c r="C28" s="13">
        <v>3048693380.6999998</v>
      </c>
      <c r="D28" s="5">
        <f>SUM(D6)</f>
        <v>10244141.93</v>
      </c>
      <c r="E28" s="5"/>
      <c r="F28" s="5"/>
      <c r="G28" s="5">
        <f>SUM(C28+D28)</f>
        <v>3058937522.6299996</v>
      </c>
    </row>
    <row r="29" spans="1:7" x14ac:dyDescent="0.25">
      <c r="A29" s="1"/>
      <c r="B29" s="6">
        <v>2023</v>
      </c>
      <c r="C29" s="13">
        <v>1962969385.6199999</v>
      </c>
      <c r="D29" s="5"/>
      <c r="E29" s="5"/>
      <c r="F29" s="5"/>
      <c r="G29" s="5">
        <f t="shared" ref="G29:G30" si="1">SUM(C29+D29)</f>
        <v>1962969385.6199999</v>
      </c>
    </row>
    <row r="30" spans="1:7" x14ac:dyDescent="0.25">
      <c r="A30" s="1"/>
      <c r="B30" s="6">
        <v>2024</v>
      </c>
      <c r="C30" s="13">
        <v>1960194464.8800001</v>
      </c>
      <c r="D30" s="5">
        <f>SUM(F6)</f>
        <v>0</v>
      </c>
      <c r="E30" s="5"/>
      <c r="F30" s="5"/>
      <c r="G30" s="5">
        <f t="shared" si="1"/>
        <v>1960194464.8800001</v>
      </c>
    </row>
    <row r="31" spans="1:7" ht="21" customHeight="1" x14ac:dyDescent="0.25">
      <c r="A31" s="1"/>
      <c r="B31" s="51" t="s">
        <v>11</v>
      </c>
      <c r="C31" s="51"/>
      <c r="D31" s="51"/>
      <c r="E31" s="51"/>
      <c r="F31" s="51"/>
      <c r="G31" s="51"/>
    </row>
    <row r="32" spans="1:7" x14ac:dyDescent="0.25">
      <c r="A32" s="1"/>
      <c r="B32" s="6">
        <v>2022</v>
      </c>
      <c r="C32" s="13">
        <v>3105971994.7399998</v>
      </c>
      <c r="D32" s="5">
        <f>SUM(D25)</f>
        <v>10244141.930000002</v>
      </c>
      <c r="E32" s="5"/>
      <c r="F32" s="5"/>
      <c r="G32" s="5">
        <f>SUM(C32+D32)</f>
        <v>3116216136.6699996</v>
      </c>
    </row>
    <row r="33" spans="1:7" x14ac:dyDescent="0.25">
      <c r="A33" s="1"/>
      <c r="B33" s="6">
        <v>2023</v>
      </c>
      <c r="C33" s="13">
        <v>1962969385.6199999</v>
      </c>
      <c r="D33" s="5">
        <f>SUM(E25)</f>
        <v>0</v>
      </c>
      <c r="E33" s="5"/>
      <c r="F33" s="5"/>
      <c r="G33" s="5">
        <f t="shared" ref="G33:G34" si="2">SUM(C33+D33)</f>
        <v>1962969385.6199999</v>
      </c>
    </row>
    <row r="34" spans="1:7" x14ac:dyDescent="0.25">
      <c r="A34" s="1"/>
      <c r="B34" s="6">
        <v>2024</v>
      </c>
      <c r="C34" s="13">
        <v>1960194464.8800001</v>
      </c>
      <c r="D34" s="5">
        <f>SUM(F25)</f>
        <v>0</v>
      </c>
      <c r="E34" s="5"/>
      <c r="F34" s="5"/>
      <c r="G34" s="5">
        <f t="shared" si="2"/>
        <v>1960194464.8800001</v>
      </c>
    </row>
    <row r="35" spans="1:7" ht="23.25" customHeight="1" x14ac:dyDescent="0.25">
      <c r="A35" s="1"/>
      <c r="B35" s="51" t="s">
        <v>3</v>
      </c>
      <c r="C35" s="51"/>
      <c r="D35" s="51"/>
      <c r="E35" s="51"/>
      <c r="F35" s="51"/>
      <c r="G35" s="51"/>
    </row>
    <row r="36" spans="1:7" x14ac:dyDescent="0.25">
      <c r="A36" s="1"/>
      <c r="B36" s="6">
        <v>2022</v>
      </c>
      <c r="C36" s="14">
        <f>C28-C32</f>
        <v>-57278614.039999962</v>
      </c>
      <c r="D36" s="5">
        <f>SUM(D28-D32)</f>
        <v>-1.862645149230957E-9</v>
      </c>
      <c r="E36" s="5"/>
      <c r="F36" s="5"/>
      <c r="G36" s="5">
        <f>G28-G32</f>
        <v>-57278614.039999962</v>
      </c>
    </row>
    <row r="37" spans="1:7" x14ac:dyDescent="0.25">
      <c r="A37" s="1"/>
      <c r="B37" s="6">
        <v>2023</v>
      </c>
      <c r="C37" s="14">
        <f>C29-C33</f>
        <v>0</v>
      </c>
      <c r="D37" s="5">
        <f>SUM(D29-D33)</f>
        <v>0</v>
      </c>
      <c r="E37" s="5"/>
      <c r="F37" s="5"/>
      <c r="G37" s="5">
        <f t="shared" ref="G37:G38" si="3">SUM(C37+D37)</f>
        <v>0</v>
      </c>
    </row>
    <row r="38" spans="1:7" x14ac:dyDescent="0.25">
      <c r="A38" s="1"/>
      <c r="B38" s="6">
        <v>2024</v>
      </c>
      <c r="C38" s="14">
        <f>C30-C34</f>
        <v>0</v>
      </c>
      <c r="D38" s="5">
        <f t="shared" ref="D38" si="4">SUM(D30-D34)</f>
        <v>0</v>
      </c>
      <c r="E38" s="5"/>
      <c r="F38" s="5"/>
      <c r="G38" s="5">
        <f t="shared" si="3"/>
        <v>0</v>
      </c>
    </row>
    <row r="39" spans="1:7" x14ac:dyDescent="0.25">
      <c r="D39" s="24"/>
      <c r="G39" s="24"/>
    </row>
  </sheetData>
  <mergeCells count="22">
    <mergeCell ref="B35:G35"/>
    <mergeCell ref="A25:C25"/>
    <mergeCell ref="B27:G27"/>
    <mergeCell ref="B31:G31"/>
    <mergeCell ref="A17:C17"/>
    <mergeCell ref="G13:G20"/>
    <mergeCell ref="G22:G23"/>
    <mergeCell ref="A12:C12"/>
    <mergeCell ref="A1:G1"/>
    <mergeCell ref="A2:G2"/>
    <mergeCell ref="A7:G7"/>
    <mergeCell ref="A4:G4"/>
    <mergeCell ref="A6:C6"/>
    <mergeCell ref="A9:A11"/>
    <mergeCell ref="A21:C21"/>
    <mergeCell ref="A24:C24"/>
    <mergeCell ref="B9:B11"/>
    <mergeCell ref="G9:G11"/>
    <mergeCell ref="B19:B20"/>
    <mergeCell ref="A19:A20"/>
    <mergeCell ref="B22:B23"/>
    <mergeCell ref="A22:A23"/>
  </mergeCells>
  <pageMargins left="0.9055118110236221" right="0.39370078740157483" top="0.59055118110236227" bottom="0.39370078740157483" header="0.31496062992125984" footer="0.31496062992125984"/>
  <pageSetup paperSize="9" scale="62" firstPageNumber="2" fitToHeight="0" orientation="portrait" useFirstPageNumber="1" r:id="rId1"/>
  <headerFooter>
    <oddHeader xml:space="preserve">&amp;C&amp;P
</oddHeader>
  </headerFooter>
  <rowBreaks count="1" manualBreakCount="1">
    <brk id="2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  очер. 2022</vt:lpstr>
      <vt:lpstr>'июль  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2022-08-16T09:58:35Z</dcterms:modified>
</cp:coreProperties>
</file>